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Principal\Desktop\SYLVIE\MARCHES PUBLICS\CITERNE\"/>
    </mc:Choice>
  </mc:AlternateContent>
  <bookViews>
    <workbookView xWindow="240" yWindow="90" windowWidth="19320" windowHeight="12270" activeTab="1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39" i="1" l="1"/>
  <c r="D35" i="1" l="1"/>
  <c r="D30" i="1" l="1"/>
  <c r="D14" i="1" l="1"/>
  <c r="D42" i="1"/>
  <c r="D41" i="1"/>
  <c r="D40" i="1"/>
  <c r="D38" i="1"/>
  <c r="D37" i="1"/>
  <c r="D36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C43" i="1" l="1"/>
  <c r="G43" i="1" l="1"/>
  <c r="F45" i="1" l="1"/>
  <c r="F43" i="1"/>
  <c r="D43" i="1"/>
  <c r="B45" i="1" s="1"/>
  <c r="F48" i="1" l="1"/>
  <c r="B46" i="1"/>
  <c r="B48" i="1" s="1"/>
</calcChain>
</file>

<file path=xl/sharedStrings.xml><?xml version="1.0" encoding="utf-8"?>
<sst xmlns="http://schemas.openxmlformats.org/spreadsheetml/2006/main" count="163" uniqueCount="119">
  <si>
    <t>Nom :</t>
  </si>
  <si>
    <t>Jours d'Absence</t>
  </si>
  <si>
    <t xml:space="preserve"> Fractionnement</t>
  </si>
  <si>
    <t xml:space="preserve">SOLDE </t>
  </si>
  <si>
    <t xml:space="preserve">Report </t>
  </si>
  <si>
    <t>HEURES SUPPLEMENTAIRES</t>
  </si>
  <si>
    <t xml:space="preserve">DATE </t>
  </si>
  <si>
    <t>Objet</t>
  </si>
  <si>
    <t>Heures effectuées</t>
  </si>
  <si>
    <t>Heures payées</t>
  </si>
  <si>
    <t>Heures récupérées</t>
  </si>
  <si>
    <t>DROIT HS</t>
  </si>
  <si>
    <t>Vincent BULLE</t>
  </si>
  <si>
    <t>majoration</t>
  </si>
  <si>
    <t>DATE</t>
  </si>
  <si>
    <t xml:space="preserve">ANNEE </t>
  </si>
  <si>
    <t>28.12.2017</t>
  </si>
  <si>
    <t>déneigement</t>
  </si>
  <si>
    <t>29.12.2017</t>
  </si>
  <si>
    <t>30.12.2017</t>
  </si>
  <si>
    <t>01.01.2018</t>
  </si>
  <si>
    <t>jour férié</t>
  </si>
  <si>
    <t>02.01.2018</t>
  </si>
  <si>
    <t>03.01.2018</t>
  </si>
  <si>
    <t>tempête</t>
  </si>
  <si>
    <t>05.01.2018</t>
  </si>
  <si>
    <t>Pompage divers</t>
  </si>
  <si>
    <t>08.01.2018</t>
  </si>
  <si>
    <t>chauffage école</t>
  </si>
  <si>
    <t>11.01.2018</t>
  </si>
  <si>
    <t>12.01.2018</t>
  </si>
  <si>
    <t>16.01.2018</t>
  </si>
  <si>
    <t>deneigement</t>
  </si>
  <si>
    <t>18.01.2018</t>
  </si>
  <si>
    <t>17.01.2018</t>
  </si>
  <si>
    <t>20.01.2018</t>
  </si>
  <si>
    <t>19.01.2018</t>
  </si>
  <si>
    <t>22.01.2018</t>
  </si>
  <si>
    <t>23.01.2018</t>
  </si>
  <si>
    <t>24.01.2018</t>
  </si>
  <si>
    <t>27.01.2018</t>
  </si>
  <si>
    <t>26.01.2018</t>
  </si>
  <si>
    <t>29.01.2018</t>
  </si>
  <si>
    <t>30.01.2018</t>
  </si>
  <si>
    <t>01.02.2018</t>
  </si>
  <si>
    <t>02.02.2018</t>
  </si>
  <si>
    <t>salage</t>
  </si>
  <si>
    <t>03.02.2018</t>
  </si>
  <si>
    <t>05.02.2018</t>
  </si>
  <si>
    <t>07.02.2018</t>
  </si>
  <si>
    <t>08.02.2018</t>
  </si>
  <si>
    <t>09.02.2018</t>
  </si>
  <si>
    <t>10.02.2018</t>
  </si>
  <si>
    <t>12.02.2018</t>
  </si>
  <si>
    <t>14.02.2018</t>
  </si>
  <si>
    <t>18.02.2018</t>
  </si>
  <si>
    <t>15.02.2018</t>
  </si>
  <si>
    <t>20.02.2018</t>
  </si>
  <si>
    <t>achat marchandises</t>
  </si>
  <si>
    <t>21.02.2018</t>
  </si>
  <si>
    <t>26.02.2018</t>
  </si>
  <si>
    <t>01.03.2018</t>
  </si>
  <si>
    <t>05.03.2018</t>
  </si>
  <si>
    <t>04.03.2018</t>
  </si>
  <si>
    <t>06.03.2018</t>
  </si>
  <si>
    <t>07.03.2018</t>
  </si>
  <si>
    <t>08.03.2018</t>
  </si>
  <si>
    <t>09.03.2018</t>
  </si>
  <si>
    <t>12.03.2018</t>
  </si>
  <si>
    <t>divers</t>
  </si>
  <si>
    <t>23.03.2018</t>
  </si>
  <si>
    <t>1ère feuille</t>
  </si>
  <si>
    <t>30.03.2018</t>
  </si>
  <si>
    <t>13.04 et 30.04</t>
  </si>
  <si>
    <t>BORDEREAUX DES PRIX</t>
  </si>
  <si>
    <t>LOT 1 : GROS ŒUVRE</t>
  </si>
  <si>
    <t>HT</t>
  </si>
  <si>
    <t>TVA</t>
  </si>
  <si>
    <t>TTC</t>
  </si>
  <si>
    <t>Remise</t>
  </si>
  <si>
    <t>Designation</t>
  </si>
  <si>
    <t xml:space="preserve">Cachet et signature </t>
  </si>
  <si>
    <t>P.U. HT</t>
  </si>
  <si>
    <t>unité</t>
  </si>
  <si>
    <t>quantité</t>
  </si>
  <si>
    <t>prix total HT</t>
  </si>
  <si>
    <t>REAMENAGEMENT d'un BATIMENT d'ALPAGE ABRITANT UNE CITERNE (9 m x 9 m)</t>
  </si>
  <si>
    <t>1) Démolition</t>
  </si>
  <si>
    <t>Démolition, trie des pierres et évacuation des déblais</t>
  </si>
  <si>
    <t>Fouille en rigole pour fondation</t>
  </si>
  <si>
    <t>ml</t>
  </si>
  <si>
    <t>Béton de fondation</t>
  </si>
  <si>
    <t>m3</t>
  </si>
  <si>
    <t>Acier dans fondation</t>
  </si>
  <si>
    <t>kgs</t>
  </si>
  <si>
    <t>2) Remontage des murs en pierres</t>
  </si>
  <si>
    <t>Elévation de mur en pierre sur face extérieur-Coffrage intérieur</t>
  </si>
  <si>
    <t>m²</t>
  </si>
  <si>
    <t>Fourniture de pierres complémentaires</t>
  </si>
  <si>
    <t>Acier dans mur treillis soudé ST25C</t>
  </si>
  <si>
    <t>3) Chainage</t>
  </si>
  <si>
    <t>Chainage périphérique incorporé sur sablière de 20cm ép.</t>
  </si>
  <si>
    <t>Chainage périphérique sur rampant du pignon</t>
  </si>
  <si>
    <t>Raidisseurs incorporés</t>
  </si>
  <si>
    <t>4) Enduit de rejointoiement</t>
  </si>
  <si>
    <t>5) Dallage au sol</t>
  </si>
  <si>
    <t>Décaissement des sols -Nivellage de tout venant</t>
  </si>
  <si>
    <t>Forme béton de 13 cm, finition talochée</t>
  </si>
  <si>
    <t xml:space="preserve">Fourniture et pose trappe accès citerne avec cadenas </t>
  </si>
  <si>
    <t>6) Accès</t>
  </si>
  <si>
    <t>Commune de Malbuisson</t>
  </si>
  <si>
    <t>Fait à                                                   le</t>
  </si>
  <si>
    <t>Extérieur : jointoiement des pierres au mortier de chaux</t>
  </si>
  <si>
    <t>Intérieur : enduit rustique tiré à la truelle au mortier de chaux</t>
  </si>
  <si>
    <t>Marches d'accès en pierre en 1.00ml large</t>
  </si>
  <si>
    <t>7) Remise en place des terres sur extérieur</t>
  </si>
  <si>
    <t>y compris raccordement à la citerne 25ml PE25</t>
  </si>
  <si>
    <r>
      <t xml:space="preserve">8) Fourniture et pose d'un abreuvoir 1m3 </t>
    </r>
    <r>
      <rPr>
        <sz val="10"/>
        <color indexed="8"/>
        <rFont val="Arial"/>
        <family val="2"/>
      </rPr>
      <t xml:space="preserve"> </t>
    </r>
  </si>
  <si>
    <t xml:space="preserve">en plastique vert avec floteur sur socle béton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</si>
</sst>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Calisto MT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3"/>
      <color indexed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3" tint="0.39997558519241921"/>
      <name val="Arial"/>
      <family val="2"/>
    </font>
    <font>
      <b/>
      <u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4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10" fillId="0" borderId="4" xfId="0" applyNumberFormat="1" applyFont="1" applyBorder="1" applyAlignment="1">
      <alignment horizontal="left"/>
    </xf>
    <xf numFmtId="0" fontId="10" fillId="0" borderId="6" xfId="0" applyFont="1" applyBorder="1"/>
    <xf numFmtId="2" fontId="7" fillId="0" borderId="7" xfId="0" applyNumberFormat="1" applyFont="1" applyBorder="1" applyAlignment="1">
      <alignment horizontal="center"/>
    </xf>
    <xf numFmtId="0" fontId="11" fillId="0" borderId="4" xfId="0" applyFont="1" applyBorder="1"/>
    <xf numFmtId="0" fontId="9" fillId="0" borderId="4" xfId="0" applyFont="1" applyBorder="1"/>
    <xf numFmtId="0" fontId="2" fillId="0" borderId="3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6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6" fillId="0" borderId="9" xfId="0" applyFont="1" applyBorder="1"/>
    <xf numFmtId="0" fontId="10" fillId="0" borderId="9" xfId="0" applyFont="1" applyBorder="1" applyAlignment="1">
      <alignment horizontal="center"/>
    </xf>
    <xf numFmtId="0" fontId="11" fillId="0" borderId="9" xfId="0" applyFont="1" applyBorder="1"/>
    <xf numFmtId="2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left"/>
    </xf>
    <xf numFmtId="2" fontId="12" fillId="0" borderId="9" xfId="0" applyNumberFormat="1" applyFont="1" applyBorder="1" applyAlignment="1">
      <alignment horizontal="right"/>
    </xf>
    <xf numFmtId="2" fontId="12" fillId="0" borderId="9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9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9" xfId="0" applyNumberFormat="1" applyFont="1" applyBorder="1" applyAlignment="1"/>
    <xf numFmtId="49" fontId="2" fillId="0" borderId="9" xfId="0" applyNumberFormat="1" applyFont="1" applyBorder="1" applyAlignment="1"/>
    <xf numFmtId="49" fontId="2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2" fontId="13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2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topLeftCell="A31" zoomScaleNormal="100" workbookViewId="0">
      <selection activeCell="G48" sqref="G48"/>
    </sheetView>
  </sheetViews>
  <sheetFormatPr baseColWidth="10" defaultRowHeight="15" x14ac:dyDescent="0.25"/>
  <cols>
    <col min="1" max="1" width="13.5703125" customWidth="1"/>
    <col min="2" max="2" width="18" customWidth="1"/>
    <col min="3" max="3" width="10" customWidth="1"/>
    <col min="4" max="4" width="10.7109375" customWidth="1"/>
    <col min="5" max="5" width="12" customWidth="1"/>
    <col min="6" max="6" width="10.5703125" customWidth="1"/>
    <col min="7" max="7" width="10" customWidth="1"/>
  </cols>
  <sheetData>
    <row r="1" spans="1:7" ht="18" x14ac:dyDescent="0.25">
      <c r="A1" s="88" t="s">
        <v>5</v>
      </c>
      <c r="B1" s="88"/>
      <c r="C1" s="88"/>
      <c r="D1" s="88"/>
      <c r="E1" s="88"/>
      <c r="F1" s="88"/>
      <c r="G1" s="88"/>
    </row>
    <row r="2" spans="1:7" x14ac:dyDescent="0.25">
      <c r="A2" s="1"/>
      <c r="B2" s="2"/>
      <c r="C2" s="30"/>
      <c r="D2" s="2"/>
      <c r="E2" s="30"/>
      <c r="F2" s="2"/>
    </row>
    <row r="3" spans="1:7" x14ac:dyDescent="0.25">
      <c r="A3" s="1"/>
      <c r="B3" s="2"/>
      <c r="C3" s="30"/>
      <c r="D3" s="2"/>
      <c r="E3" s="30"/>
      <c r="F3" s="2"/>
    </row>
    <row r="4" spans="1:7" x14ac:dyDescent="0.25">
      <c r="A4" s="3" t="s">
        <v>0</v>
      </c>
      <c r="B4" s="89" t="s">
        <v>12</v>
      </c>
      <c r="C4" s="89"/>
      <c r="D4" s="89"/>
      <c r="E4" s="30"/>
      <c r="F4" s="2"/>
    </row>
    <row r="5" spans="1:7" x14ac:dyDescent="0.25">
      <c r="A5" s="1"/>
      <c r="B5" s="2"/>
      <c r="C5" s="30"/>
      <c r="D5" s="2"/>
      <c r="E5" s="30"/>
      <c r="F5" s="2"/>
    </row>
    <row r="6" spans="1:7" x14ac:dyDescent="0.25">
      <c r="A6" s="3" t="s">
        <v>15</v>
      </c>
      <c r="B6" s="4">
        <v>2018</v>
      </c>
      <c r="C6" s="4"/>
      <c r="D6" s="2"/>
      <c r="E6" s="30"/>
      <c r="F6" s="2"/>
    </row>
    <row r="7" spans="1:7" x14ac:dyDescent="0.25">
      <c r="A7" s="1"/>
      <c r="B7" s="2"/>
      <c r="C7" s="30"/>
      <c r="D7" s="2"/>
      <c r="E7" s="30"/>
      <c r="F7" s="2"/>
    </row>
    <row r="8" spans="1:7" x14ac:dyDescent="0.25">
      <c r="A8" s="5"/>
      <c r="B8" s="6" t="s">
        <v>71</v>
      </c>
      <c r="C8" s="25"/>
      <c r="D8" s="7"/>
      <c r="E8" s="7"/>
      <c r="F8" s="7"/>
    </row>
    <row r="9" spans="1:7" x14ac:dyDescent="0.25">
      <c r="A9" s="1"/>
      <c r="B9" s="2"/>
      <c r="C9" s="30"/>
      <c r="D9" s="2"/>
      <c r="E9" s="30"/>
      <c r="F9" s="2"/>
    </row>
    <row r="10" spans="1:7" ht="26.25" x14ac:dyDescent="0.25">
      <c r="A10" s="8" t="s">
        <v>6</v>
      </c>
      <c r="B10" s="9" t="s">
        <v>7</v>
      </c>
      <c r="C10" s="35" t="s">
        <v>8</v>
      </c>
      <c r="D10" s="9" t="s">
        <v>13</v>
      </c>
      <c r="E10" s="9" t="s">
        <v>14</v>
      </c>
      <c r="F10" s="35" t="s">
        <v>10</v>
      </c>
      <c r="G10" s="36" t="s">
        <v>9</v>
      </c>
    </row>
    <row r="11" spans="1:7" x14ac:dyDescent="0.25">
      <c r="A11" s="29" t="s">
        <v>16</v>
      </c>
      <c r="B11" s="42" t="s">
        <v>17</v>
      </c>
      <c r="C11" s="10">
        <v>6</v>
      </c>
      <c r="D11" s="11">
        <f>SUM(C11)*1.25</f>
        <v>7.5</v>
      </c>
      <c r="E11" s="29"/>
      <c r="F11" s="11"/>
      <c r="G11" s="12"/>
    </row>
    <row r="12" spans="1:7" x14ac:dyDescent="0.25">
      <c r="A12" s="13" t="s">
        <v>18</v>
      </c>
      <c r="B12" s="31" t="s">
        <v>17</v>
      </c>
      <c r="C12" s="14">
        <v>2.5</v>
      </c>
      <c r="D12" s="43">
        <f t="shared" ref="D12:D42" si="0">SUM(C12)*1.25</f>
        <v>3.125</v>
      </c>
      <c r="E12" s="37"/>
      <c r="F12" s="15"/>
      <c r="G12" s="16"/>
    </row>
    <row r="13" spans="1:7" x14ac:dyDescent="0.25">
      <c r="A13" s="13" t="s">
        <v>19</v>
      </c>
      <c r="B13" s="31" t="s">
        <v>17</v>
      </c>
      <c r="C13" s="14">
        <v>2.5</v>
      </c>
      <c r="D13" s="43">
        <f t="shared" si="0"/>
        <v>3.125</v>
      </c>
      <c r="E13" s="37"/>
      <c r="F13" s="15"/>
      <c r="G13" s="17"/>
    </row>
    <row r="14" spans="1:7" x14ac:dyDescent="0.25">
      <c r="A14" s="13" t="s">
        <v>20</v>
      </c>
      <c r="B14" s="31" t="s">
        <v>17</v>
      </c>
      <c r="C14" s="14">
        <v>2</v>
      </c>
      <c r="D14" s="43">
        <f>SUM(C14)*2</f>
        <v>4</v>
      </c>
      <c r="E14" s="37" t="s">
        <v>21</v>
      </c>
      <c r="F14" s="15"/>
      <c r="G14" s="16"/>
    </row>
    <row r="15" spans="1:7" x14ac:dyDescent="0.25">
      <c r="A15" s="44" t="s">
        <v>22</v>
      </c>
      <c r="B15" s="31" t="s">
        <v>17</v>
      </c>
      <c r="C15" s="14">
        <v>5</v>
      </c>
      <c r="D15" s="43">
        <f t="shared" si="0"/>
        <v>6.25</v>
      </c>
      <c r="E15" s="37"/>
      <c r="F15" s="15"/>
      <c r="G15" s="17"/>
    </row>
    <row r="16" spans="1:7" x14ac:dyDescent="0.25">
      <c r="A16" s="13" t="s">
        <v>23</v>
      </c>
      <c r="B16" s="31" t="s">
        <v>24</v>
      </c>
      <c r="C16" s="14">
        <v>4</v>
      </c>
      <c r="D16" s="43">
        <f t="shared" si="0"/>
        <v>5</v>
      </c>
      <c r="E16" s="37" t="s">
        <v>29</v>
      </c>
      <c r="F16" s="45">
        <v>3.5</v>
      </c>
      <c r="G16" s="17"/>
    </row>
    <row r="17" spans="1:7" x14ac:dyDescent="0.25">
      <c r="A17" s="13" t="s">
        <v>25</v>
      </c>
      <c r="B17" s="31" t="s">
        <v>26</v>
      </c>
      <c r="C17" s="14">
        <v>2.5</v>
      </c>
      <c r="D17" s="43">
        <f t="shared" si="0"/>
        <v>3.125</v>
      </c>
      <c r="E17" s="37" t="s">
        <v>30</v>
      </c>
      <c r="F17" s="45">
        <v>1</v>
      </c>
      <c r="G17" s="17"/>
    </row>
    <row r="18" spans="1:7" x14ac:dyDescent="0.25">
      <c r="A18" s="13" t="s">
        <v>27</v>
      </c>
      <c r="B18" s="31" t="s">
        <v>28</v>
      </c>
      <c r="C18" s="14">
        <v>0.5</v>
      </c>
      <c r="D18" s="43">
        <f t="shared" si="0"/>
        <v>0.625</v>
      </c>
      <c r="E18" s="37" t="s">
        <v>31</v>
      </c>
      <c r="F18" s="45">
        <v>7.5</v>
      </c>
      <c r="G18" s="18"/>
    </row>
    <row r="19" spans="1:7" x14ac:dyDescent="0.25">
      <c r="A19" s="13" t="s">
        <v>34</v>
      </c>
      <c r="B19" s="31" t="s">
        <v>32</v>
      </c>
      <c r="C19" s="14">
        <v>1</v>
      </c>
      <c r="D19" s="43">
        <f t="shared" si="0"/>
        <v>1.25</v>
      </c>
      <c r="E19" s="37"/>
      <c r="F19" s="15"/>
      <c r="G19" s="17"/>
    </row>
    <row r="20" spans="1:7" x14ac:dyDescent="0.25">
      <c r="A20" s="13" t="s">
        <v>33</v>
      </c>
      <c r="B20" s="31" t="s">
        <v>32</v>
      </c>
      <c r="C20" s="14">
        <v>1</v>
      </c>
      <c r="D20" s="43">
        <f t="shared" si="0"/>
        <v>1.25</v>
      </c>
      <c r="E20" s="37" t="s">
        <v>33</v>
      </c>
      <c r="F20" s="46">
        <v>1.5</v>
      </c>
      <c r="G20" s="16"/>
    </row>
    <row r="21" spans="1:7" x14ac:dyDescent="0.25">
      <c r="A21" s="13" t="s">
        <v>35</v>
      </c>
      <c r="B21" s="31" t="s">
        <v>32</v>
      </c>
      <c r="C21" s="14">
        <v>3</v>
      </c>
      <c r="D21" s="43">
        <f t="shared" si="0"/>
        <v>3.75</v>
      </c>
      <c r="E21" s="47" t="s">
        <v>36</v>
      </c>
      <c r="F21" s="45">
        <v>1.5</v>
      </c>
      <c r="G21" s="17"/>
    </row>
    <row r="22" spans="1:7" x14ac:dyDescent="0.25">
      <c r="A22" s="13" t="s">
        <v>40</v>
      </c>
      <c r="B22" s="31" t="s">
        <v>32</v>
      </c>
      <c r="C22" s="14">
        <v>1.5</v>
      </c>
      <c r="D22" s="43">
        <f t="shared" si="0"/>
        <v>1.875</v>
      </c>
      <c r="E22" s="37" t="s">
        <v>37</v>
      </c>
      <c r="F22" s="45">
        <v>3.5</v>
      </c>
      <c r="G22" s="40"/>
    </row>
    <row r="23" spans="1:7" x14ac:dyDescent="0.25">
      <c r="A23" s="13" t="s">
        <v>44</v>
      </c>
      <c r="B23" s="31" t="s">
        <v>32</v>
      </c>
      <c r="C23" s="14">
        <v>1.5</v>
      </c>
      <c r="D23" s="43">
        <f t="shared" si="0"/>
        <v>1.875</v>
      </c>
      <c r="E23" s="37" t="s">
        <v>38</v>
      </c>
      <c r="F23" s="45">
        <v>7.5</v>
      </c>
      <c r="G23" s="17"/>
    </row>
    <row r="24" spans="1:7" x14ac:dyDescent="0.25">
      <c r="A24" s="13" t="s">
        <v>45</v>
      </c>
      <c r="B24" s="31" t="s">
        <v>46</v>
      </c>
      <c r="C24" s="14">
        <v>2</v>
      </c>
      <c r="D24" s="43">
        <f t="shared" si="0"/>
        <v>2.5</v>
      </c>
      <c r="E24" s="37" t="s">
        <v>39</v>
      </c>
      <c r="F24" s="46">
        <v>1</v>
      </c>
      <c r="G24" s="16"/>
    </row>
    <row r="25" spans="1:7" x14ac:dyDescent="0.25">
      <c r="A25" s="13" t="s">
        <v>47</v>
      </c>
      <c r="B25" s="31" t="s">
        <v>32</v>
      </c>
      <c r="C25" s="14">
        <v>3</v>
      </c>
      <c r="D25" s="43">
        <f t="shared" si="0"/>
        <v>3.75</v>
      </c>
      <c r="E25" s="37" t="s">
        <v>41</v>
      </c>
      <c r="F25" s="46">
        <v>1</v>
      </c>
      <c r="G25" s="17"/>
    </row>
    <row r="26" spans="1:7" x14ac:dyDescent="0.25">
      <c r="A26" s="13" t="s">
        <v>49</v>
      </c>
      <c r="B26" s="31" t="s">
        <v>46</v>
      </c>
      <c r="C26" s="14">
        <v>0.5</v>
      </c>
      <c r="D26" s="43">
        <f t="shared" si="0"/>
        <v>0.625</v>
      </c>
      <c r="E26" s="37" t="s">
        <v>42</v>
      </c>
      <c r="F26" s="46">
        <v>3.5</v>
      </c>
      <c r="G26" s="17"/>
    </row>
    <row r="27" spans="1:7" x14ac:dyDescent="0.25">
      <c r="A27" s="13" t="s">
        <v>52</v>
      </c>
      <c r="B27" s="31" t="s">
        <v>32</v>
      </c>
      <c r="C27" s="14">
        <v>2</v>
      </c>
      <c r="D27" s="43">
        <f t="shared" si="0"/>
        <v>2.5</v>
      </c>
      <c r="E27" s="37" t="s">
        <v>43</v>
      </c>
      <c r="F27" s="46">
        <v>3.5</v>
      </c>
      <c r="G27" s="17"/>
    </row>
    <row r="28" spans="1:7" x14ac:dyDescent="0.25">
      <c r="A28" s="13" t="s">
        <v>53</v>
      </c>
      <c r="B28" s="31" t="s">
        <v>32</v>
      </c>
      <c r="C28" s="14">
        <v>1</v>
      </c>
      <c r="D28" s="43">
        <f t="shared" si="0"/>
        <v>1.25</v>
      </c>
      <c r="E28" s="37" t="s">
        <v>44</v>
      </c>
      <c r="F28" s="46">
        <v>1.5</v>
      </c>
      <c r="G28" s="17"/>
    </row>
    <row r="29" spans="1:7" x14ac:dyDescent="0.25">
      <c r="A29" s="13" t="s">
        <v>54</v>
      </c>
      <c r="B29" s="31" t="s">
        <v>46</v>
      </c>
      <c r="C29" s="14">
        <v>1</v>
      </c>
      <c r="D29" s="43">
        <f t="shared" si="0"/>
        <v>1.25</v>
      </c>
      <c r="E29" s="37" t="s">
        <v>45</v>
      </c>
      <c r="F29" s="46">
        <v>4.5</v>
      </c>
      <c r="G29" s="17"/>
    </row>
    <row r="30" spans="1:7" x14ac:dyDescent="0.25">
      <c r="A30" s="48" t="s">
        <v>55</v>
      </c>
      <c r="B30" s="31" t="s">
        <v>46</v>
      </c>
      <c r="C30" s="49">
        <v>2</v>
      </c>
      <c r="D30" s="43">
        <f>SUM(C30)*2</f>
        <v>4</v>
      </c>
      <c r="E30" s="37" t="s">
        <v>48</v>
      </c>
      <c r="F30" s="46">
        <v>3.5</v>
      </c>
      <c r="G30" s="40"/>
    </row>
    <row r="31" spans="1:7" x14ac:dyDescent="0.25">
      <c r="A31" s="13" t="s">
        <v>57</v>
      </c>
      <c r="B31" s="31" t="s">
        <v>58</v>
      </c>
      <c r="C31" s="14">
        <v>1</v>
      </c>
      <c r="D31" s="43">
        <f t="shared" si="0"/>
        <v>1.25</v>
      </c>
      <c r="E31" s="37" t="s">
        <v>50</v>
      </c>
      <c r="F31" s="45">
        <v>1.5</v>
      </c>
      <c r="G31" s="17"/>
    </row>
    <row r="32" spans="1:7" x14ac:dyDescent="0.25">
      <c r="A32" s="13" t="s">
        <v>59</v>
      </c>
      <c r="B32" s="31" t="s">
        <v>58</v>
      </c>
      <c r="C32" s="14">
        <v>1</v>
      </c>
      <c r="D32" s="43">
        <f t="shared" si="0"/>
        <v>1.25</v>
      </c>
      <c r="E32" s="37" t="s">
        <v>51</v>
      </c>
      <c r="F32" s="45">
        <v>7.5</v>
      </c>
      <c r="G32" s="17"/>
    </row>
    <row r="33" spans="1:7" x14ac:dyDescent="0.25">
      <c r="A33" s="13" t="s">
        <v>60</v>
      </c>
      <c r="B33" s="31" t="s">
        <v>28</v>
      </c>
      <c r="C33" s="14">
        <v>1</v>
      </c>
      <c r="D33" s="43">
        <f t="shared" si="0"/>
        <v>1.25</v>
      </c>
      <c r="E33" s="37" t="s">
        <v>56</v>
      </c>
      <c r="F33" s="46">
        <v>7.5</v>
      </c>
      <c r="G33" s="17"/>
    </row>
    <row r="34" spans="1:7" x14ac:dyDescent="0.25">
      <c r="A34" s="13" t="s">
        <v>61</v>
      </c>
      <c r="B34" s="31" t="s">
        <v>32</v>
      </c>
      <c r="C34" s="14">
        <v>1.5</v>
      </c>
      <c r="D34" s="43">
        <f t="shared" si="0"/>
        <v>1.875</v>
      </c>
      <c r="E34" s="37" t="s">
        <v>61</v>
      </c>
      <c r="F34" s="46">
        <v>1</v>
      </c>
      <c r="G34" s="17"/>
    </row>
    <row r="35" spans="1:7" x14ac:dyDescent="0.25">
      <c r="A35" s="48" t="s">
        <v>63</v>
      </c>
      <c r="B35" s="50" t="s">
        <v>46</v>
      </c>
      <c r="C35" s="49">
        <v>2.5</v>
      </c>
      <c r="D35" s="43">
        <f>SUM(C35)*2</f>
        <v>5</v>
      </c>
      <c r="E35" s="37" t="s">
        <v>64</v>
      </c>
      <c r="F35" s="46">
        <v>3.5</v>
      </c>
      <c r="G35" s="17"/>
    </row>
    <row r="36" spans="1:7" x14ac:dyDescent="0.25">
      <c r="A36" s="13" t="s">
        <v>62</v>
      </c>
      <c r="B36" s="31" t="s">
        <v>46</v>
      </c>
      <c r="C36" s="14">
        <v>1</v>
      </c>
      <c r="D36" s="43">
        <f t="shared" si="0"/>
        <v>1.25</v>
      </c>
      <c r="E36" s="37" t="s">
        <v>65</v>
      </c>
      <c r="F36" s="46">
        <v>1.5</v>
      </c>
      <c r="G36" s="17"/>
    </row>
    <row r="37" spans="1:7" x14ac:dyDescent="0.25">
      <c r="A37" s="13" t="s">
        <v>65</v>
      </c>
      <c r="B37" s="31" t="s">
        <v>32</v>
      </c>
      <c r="C37" s="14">
        <v>1</v>
      </c>
      <c r="D37" s="43">
        <f t="shared" si="0"/>
        <v>1.25</v>
      </c>
      <c r="E37" s="37" t="s">
        <v>66</v>
      </c>
      <c r="F37" s="46">
        <v>1.5</v>
      </c>
      <c r="G37" s="17"/>
    </row>
    <row r="38" spans="1:7" x14ac:dyDescent="0.25">
      <c r="A38" s="13" t="s">
        <v>66</v>
      </c>
      <c r="B38" s="31" t="s">
        <v>46</v>
      </c>
      <c r="C38" s="14">
        <v>1.5</v>
      </c>
      <c r="D38" s="43">
        <f t="shared" si="0"/>
        <v>1.875</v>
      </c>
      <c r="E38" s="37" t="s">
        <v>67</v>
      </c>
      <c r="F38" s="45">
        <v>1</v>
      </c>
      <c r="G38" s="17"/>
    </row>
    <row r="39" spans="1:7" x14ac:dyDescent="0.25">
      <c r="A39" s="13" t="s">
        <v>68</v>
      </c>
      <c r="B39" s="31" t="s">
        <v>69</v>
      </c>
      <c r="C39" s="14">
        <v>3.5</v>
      </c>
      <c r="D39" s="43">
        <f>SUM(C39)</f>
        <v>3.5</v>
      </c>
      <c r="E39" s="37" t="s">
        <v>68</v>
      </c>
      <c r="F39" s="45">
        <v>0.5</v>
      </c>
      <c r="G39" s="17"/>
    </row>
    <row r="40" spans="1:7" x14ac:dyDescent="0.25">
      <c r="A40" s="13" t="s">
        <v>70</v>
      </c>
      <c r="B40" s="31" t="s">
        <v>32</v>
      </c>
      <c r="C40" s="14">
        <v>1</v>
      </c>
      <c r="D40" s="43">
        <f t="shared" si="0"/>
        <v>1.25</v>
      </c>
      <c r="E40" s="47" t="s">
        <v>70</v>
      </c>
      <c r="F40" s="45">
        <v>0.5</v>
      </c>
      <c r="G40" s="17"/>
    </row>
    <row r="41" spans="1:7" x14ac:dyDescent="0.25">
      <c r="A41" s="13"/>
      <c r="B41" s="31"/>
      <c r="C41" s="14"/>
      <c r="D41" s="43">
        <f t="shared" si="0"/>
        <v>0</v>
      </c>
      <c r="E41" s="47" t="s">
        <v>72</v>
      </c>
      <c r="F41" s="45">
        <v>3.5</v>
      </c>
      <c r="G41" s="41"/>
    </row>
    <row r="42" spans="1:7" ht="15.75" thickBot="1" x14ac:dyDescent="0.3">
      <c r="A42" s="13"/>
      <c r="B42" s="14"/>
      <c r="C42" s="14"/>
      <c r="D42" s="43">
        <f t="shared" si="0"/>
        <v>0</v>
      </c>
      <c r="E42" s="47" t="s">
        <v>73</v>
      </c>
      <c r="F42" s="45">
        <v>11</v>
      </c>
      <c r="G42" s="17"/>
    </row>
    <row r="43" spans="1:7" ht="15.75" thickBot="1" x14ac:dyDescent="0.3">
      <c r="A43" s="19"/>
      <c r="B43" s="20"/>
      <c r="C43" s="20">
        <f>SUM(C12:C42)</f>
        <v>53.5</v>
      </c>
      <c r="D43" s="33">
        <f>SUM(D11:D42)</f>
        <v>78.375</v>
      </c>
      <c r="E43" s="38"/>
      <c r="F43" s="20">
        <f>SUM(F11:F42)</f>
        <v>85</v>
      </c>
      <c r="G43" s="20">
        <f>SUM(G11:G42)</f>
        <v>0</v>
      </c>
    </row>
    <row r="44" spans="1:7" ht="15.75" thickBot="1" x14ac:dyDescent="0.3">
      <c r="A44" s="22" t="s">
        <v>4</v>
      </c>
      <c r="B44" s="2">
        <v>7</v>
      </c>
      <c r="C44" s="30"/>
      <c r="D44" s="2"/>
      <c r="E44" s="30"/>
      <c r="F44" s="2"/>
    </row>
    <row r="45" spans="1:7" ht="15.75" thickBot="1" x14ac:dyDescent="0.3">
      <c r="A45" s="4" t="s">
        <v>11</v>
      </c>
      <c r="B45" s="33">
        <f>SUM(D43)+B44</f>
        <v>85.375</v>
      </c>
      <c r="C45" s="21"/>
      <c r="D45" s="4"/>
      <c r="E45" s="4"/>
      <c r="F45" s="23">
        <f>F8</f>
        <v>0</v>
      </c>
    </row>
    <row r="46" spans="1:7" x14ac:dyDescent="0.25">
      <c r="A46" s="24" t="s">
        <v>1</v>
      </c>
      <c r="B46" s="34">
        <f>SUM(F43)</f>
        <v>85</v>
      </c>
      <c r="C46" s="21"/>
      <c r="D46" s="24"/>
      <c r="E46" s="24"/>
      <c r="F46" s="23">
        <v>0</v>
      </c>
    </row>
    <row r="47" spans="1:7" ht="15.75" thickBot="1" x14ac:dyDescent="0.3">
      <c r="A47" s="24" t="s">
        <v>2</v>
      </c>
      <c r="B47" s="11"/>
      <c r="C47" s="21"/>
      <c r="D47" s="24"/>
      <c r="E47" s="24"/>
      <c r="F47" s="11"/>
    </row>
    <row r="48" spans="1:7" ht="16.5" thickBot="1" x14ac:dyDescent="0.3">
      <c r="A48" s="25" t="s">
        <v>3</v>
      </c>
      <c r="B48" s="39">
        <f>B45-B46</f>
        <v>0.375</v>
      </c>
      <c r="C48" s="32"/>
      <c r="D48" s="26"/>
      <c r="E48" s="26"/>
      <c r="F48" s="27">
        <f>F45-F46-F47</f>
        <v>0</v>
      </c>
    </row>
    <row r="49" spans="2:3" x14ac:dyDescent="0.25">
      <c r="B49" s="28"/>
      <c r="C49" s="28"/>
    </row>
    <row r="50" spans="2:3" x14ac:dyDescent="0.25">
      <c r="B50" s="28"/>
      <c r="C50" s="28"/>
    </row>
  </sheetData>
  <mergeCells count="2">
    <mergeCell ref="A1:G1"/>
    <mergeCell ref="B4:D4"/>
  </mergeCells>
  <pageMargins left="0.63541666666666663" right="0.52083333333333337" top="0.75" bottom="0.75" header="0.3" footer="0.3"/>
  <pageSetup paperSize="9" orientation="portrait" horizontalDpi="4294967293" r:id="rId1"/>
  <headerFooter>
    <oddHeader xml:space="preserve">&amp;CMAIRIE DE MALBUISSON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2" zoomScale="150" zoomScaleNormal="150" workbookViewId="0">
      <selection activeCell="K43" sqref="K43"/>
    </sheetView>
  </sheetViews>
  <sheetFormatPr baseColWidth="10" defaultRowHeight="15" x14ac:dyDescent="0.25"/>
  <cols>
    <col min="1" max="1" width="50.140625" customWidth="1"/>
    <col min="2" max="2" width="9" customWidth="1"/>
    <col min="3" max="3" width="8.42578125" style="72" customWidth="1"/>
    <col min="4" max="4" width="9.5703125" customWidth="1"/>
    <col min="5" max="5" width="9.7109375" customWidth="1"/>
    <col min="6" max="6" width="0.140625" hidden="1" customWidth="1"/>
    <col min="7" max="7" width="11.42578125" hidden="1" customWidth="1"/>
    <col min="8" max="8" width="1.28515625" hidden="1" customWidth="1"/>
  </cols>
  <sheetData>
    <row r="1" spans="1:8" ht="18" x14ac:dyDescent="0.25">
      <c r="A1" s="88" t="s">
        <v>74</v>
      </c>
      <c r="B1" s="88"/>
      <c r="C1" s="88"/>
      <c r="D1" s="88"/>
      <c r="E1" s="88"/>
      <c r="F1" s="88"/>
      <c r="G1" s="88"/>
      <c r="H1" s="88"/>
    </row>
    <row r="2" spans="1:8" x14ac:dyDescent="0.25">
      <c r="A2" s="89" t="s">
        <v>110</v>
      </c>
      <c r="B2" s="100"/>
      <c r="C2" s="100"/>
      <c r="D2" s="100"/>
      <c r="E2" s="100"/>
      <c r="F2" s="51"/>
      <c r="G2" s="51"/>
    </row>
    <row r="3" spans="1:8" x14ac:dyDescent="0.25">
      <c r="A3" s="90" t="s">
        <v>86</v>
      </c>
      <c r="B3" s="90"/>
      <c r="C3" s="91"/>
      <c r="D3" s="91"/>
      <c r="E3" s="91"/>
      <c r="F3" s="91"/>
      <c r="G3" s="91"/>
      <c r="H3" s="91"/>
    </row>
    <row r="4" spans="1:8" x14ac:dyDescent="0.25">
      <c r="A4" s="52"/>
      <c r="B4" s="52"/>
      <c r="C4" s="53"/>
      <c r="D4" s="53"/>
      <c r="E4" s="53"/>
      <c r="F4" s="53"/>
      <c r="G4" s="53"/>
      <c r="H4" s="53"/>
    </row>
    <row r="5" spans="1:8" x14ac:dyDescent="0.25">
      <c r="A5" s="92" t="s">
        <v>75</v>
      </c>
      <c r="B5" s="92"/>
      <c r="C5" s="93"/>
      <c r="D5" s="93"/>
      <c r="E5" s="93"/>
      <c r="F5" s="93"/>
      <c r="G5" s="93"/>
      <c r="H5" s="93"/>
    </row>
    <row r="6" spans="1:8" x14ac:dyDescent="0.25">
      <c r="A6" s="1"/>
      <c r="B6" s="1"/>
      <c r="C6" s="66"/>
      <c r="D6" s="51"/>
      <c r="E6" s="51"/>
      <c r="F6" s="51"/>
      <c r="G6" s="51"/>
    </row>
    <row r="7" spans="1:8" ht="29.25" customHeight="1" x14ac:dyDescent="0.25">
      <c r="A7" s="79" t="s">
        <v>80</v>
      </c>
      <c r="B7" s="55" t="s">
        <v>83</v>
      </c>
      <c r="C7" s="67" t="s">
        <v>84</v>
      </c>
      <c r="D7" s="56" t="s">
        <v>82</v>
      </c>
      <c r="E7" s="56" t="s">
        <v>85</v>
      </c>
    </row>
    <row r="8" spans="1:8" x14ac:dyDescent="0.25">
      <c r="A8" s="80" t="s">
        <v>87</v>
      </c>
      <c r="B8" s="64"/>
      <c r="C8" s="68"/>
      <c r="D8" s="57"/>
      <c r="E8" s="58"/>
    </row>
    <row r="9" spans="1:8" x14ac:dyDescent="0.25">
      <c r="A9" s="81" t="s">
        <v>88</v>
      </c>
      <c r="B9" s="64" t="s">
        <v>83</v>
      </c>
      <c r="C9" s="69">
        <v>1</v>
      </c>
      <c r="D9" s="57"/>
      <c r="E9" s="59"/>
    </row>
    <row r="10" spans="1:8" x14ac:dyDescent="0.25">
      <c r="A10" s="81" t="s">
        <v>89</v>
      </c>
      <c r="B10" s="64" t="s">
        <v>90</v>
      </c>
      <c r="C10" s="69">
        <v>36</v>
      </c>
      <c r="D10" s="57"/>
      <c r="E10" s="58"/>
    </row>
    <row r="11" spans="1:8" x14ac:dyDescent="0.25">
      <c r="A11" s="81" t="s">
        <v>91</v>
      </c>
      <c r="B11" s="64" t="s">
        <v>92</v>
      </c>
      <c r="C11" s="69">
        <v>12</v>
      </c>
      <c r="D11" s="57"/>
      <c r="E11" s="59"/>
    </row>
    <row r="12" spans="1:8" x14ac:dyDescent="0.25">
      <c r="A12" s="81" t="s">
        <v>93</v>
      </c>
      <c r="B12" s="64" t="s">
        <v>94</v>
      </c>
      <c r="C12" s="69">
        <v>200</v>
      </c>
      <c r="D12" s="57"/>
      <c r="E12" s="58"/>
    </row>
    <row r="13" spans="1:8" x14ac:dyDescent="0.25">
      <c r="A13" s="81"/>
      <c r="B13" s="64"/>
      <c r="C13" s="69"/>
      <c r="D13" s="60"/>
      <c r="E13" s="58"/>
    </row>
    <row r="14" spans="1:8" x14ac:dyDescent="0.25">
      <c r="A14" s="80" t="s">
        <v>95</v>
      </c>
      <c r="B14" s="64"/>
      <c r="C14" s="69"/>
      <c r="D14" s="60"/>
      <c r="E14" s="58"/>
    </row>
    <row r="15" spans="1:8" x14ac:dyDescent="0.25">
      <c r="A15" s="81" t="s">
        <v>96</v>
      </c>
      <c r="B15" s="64" t="s">
        <v>97</v>
      </c>
      <c r="C15" s="69">
        <v>75</v>
      </c>
      <c r="D15" s="60"/>
      <c r="E15" s="61"/>
    </row>
    <row r="16" spans="1:8" x14ac:dyDescent="0.25">
      <c r="A16" s="81" t="s">
        <v>98</v>
      </c>
      <c r="B16" s="64" t="s">
        <v>92</v>
      </c>
      <c r="C16" s="69">
        <v>10</v>
      </c>
      <c r="D16" s="57"/>
      <c r="E16" s="58"/>
    </row>
    <row r="17" spans="1:5" x14ac:dyDescent="0.25">
      <c r="A17" s="81" t="s">
        <v>99</v>
      </c>
      <c r="B17" s="64" t="s">
        <v>94</v>
      </c>
      <c r="C17" s="69">
        <v>750</v>
      </c>
      <c r="D17" s="62"/>
      <c r="E17" s="59"/>
    </row>
    <row r="18" spans="1:5" x14ac:dyDescent="0.25">
      <c r="A18" s="81"/>
      <c r="B18" s="64"/>
      <c r="C18" s="69"/>
      <c r="D18" s="60"/>
      <c r="E18" s="58"/>
    </row>
    <row r="19" spans="1:5" x14ac:dyDescent="0.25">
      <c r="A19" s="80" t="s">
        <v>100</v>
      </c>
      <c r="B19" s="64"/>
      <c r="C19" s="69"/>
      <c r="D19" s="60"/>
      <c r="E19" s="63"/>
    </row>
    <row r="20" spans="1:5" x14ac:dyDescent="0.25">
      <c r="A20" s="81" t="s">
        <v>101</v>
      </c>
      <c r="B20" s="64" t="s">
        <v>90</v>
      </c>
      <c r="C20" s="69">
        <v>18</v>
      </c>
      <c r="D20" s="60"/>
      <c r="E20" s="58"/>
    </row>
    <row r="21" spans="1:5" x14ac:dyDescent="0.25">
      <c r="A21" s="81" t="s">
        <v>102</v>
      </c>
      <c r="B21" s="64" t="s">
        <v>90</v>
      </c>
      <c r="C21" s="69">
        <v>12</v>
      </c>
      <c r="D21" s="62"/>
      <c r="E21" s="59"/>
    </row>
    <row r="22" spans="1:5" x14ac:dyDescent="0.25">
      <c r="A22" s="81" t="s">
        <v>103</v>
      </c>
      <c r="B22" s="64" t="s">
        <v>92</v>
      </c>
      <c r="C22" s="69">
        <v>0.85</v>
      </c>
      <c r="D22" s="62"/>
      <c r="E22" s="58"/>
    </row>
    <row r="23" spans="1:5" x14ac:dyDescent="0.25">
      <c r="A23" s="81"/>
      <c r="B23" s="64"/>
      <c r="C23" s="69"/>
      <c r="D23" s="62"/>
      <c r="E23" s="58"/>
    </row>
    <row r="24" spans="1:5" x14ac:dyDescent="0.25">
      <c r="A24" s="80" t="s">
        <v>104</v>
      </c>
      <c r="B24" s="64"/>
      <c r="C24" s="69"/>
      <c r="D24" s="62"/>
      <c r="E24" s="58"/>
    </row>
    <row r="25" spans="1:5" x14ac:dyDescent="0.25">
      <c r="A25" s="81" t="s">
        <v>112</v>
      </c>
      <c r="B25" s="64" t="s">
        <v>97</v>
      </c>
      <c r="C25" s="69">
        <v>75</v>
      </c>
      <c r="D25" s="62"/>
      <c r="E25" s="58"/>
    </row>
    <row r="26" spans="1:5" x14ac:dyDescent="0.25">
      <c r="A26" s="81" t="s">
        <v>113</v>
      </c>
      <c r="B26" s="64" t="s">
        <v>97</v>
      </c>
      <c r="C26" s="69">
        <v>72</v>
      </c>
      <c r="D26" s="62"/>
      <c r="E26" s="58"/>
    </row>
    <row r="27" spans="1:5" x14ac:dyDescent="0.25">
      <c r="A27" s="81"/>
      <c r="B27" s="64"/>
      <c r="C27" s="69"/>
      <c r="D27" s="62"/>
      <c r="E27" s="63"/>
    </row>
    <row r="28" spans="1:5" x14ac:dyDescent="0.25">
      <c r="A28" s="80" t="s">
        <v>105</v>
      </c>
      <c r="B28" s="64"/>
      <c r="C28" s="69"/>
      <c r="D28" s="60"/>
      <c r="E28" s="58"/>
    </row>
    <row r="29" spans="1:5" x14ac:dyDescent="0.25">
      <c r="A29" s="81" t="s">
        <v>106</v>
      </c>
      <c r="B29" s="64" t="s">
        <v>97</v>
      </c>
      <c r="C29" s="69">
        <v>35</v>
      </c>
      <c r="D29" s="60"/>
      <c r="E29" s="58"/>
    </row>
    <row r="30" spans="1:5" x14ac:dyDescent="0.25">
      <c r="A30" s="81" t="s">
        <v>107</v>
      </c>
      <c r="B30" s="64" t="s">
        <v>97</v>
      </c>
      <c r="C30" s="69">
        <v>35</v>
      </c>
      <c r="D30" s="62"/>
      <c r="E30" s="58"/>
    </row>
    <row r="31" spans="1:5" x14ac:dyDescent="0.25">
      <c r="A31" s="81" t="s">
        <v>108</v>
      </c>
      <c r="B31" s="64" t="s">
        <v>83</v>
      </c>
      <c r="C31" s="69">
        <v>1</v>
      </c>
      <c r="D31" s="62"/>
      <c r="E31" s="58"/>
    </row>
    <row r="32" spans="1:5" x14ac:dyDescent="0.25">
      <c r="A32" s="82"/>
      <c r="B32" s="64"/>
      <c r="C32" s="69"/>
      <c r="D32" s="62"/>
      <c r="E32" s="58"/>
    </row>
    <row r="33" spans="1:7" x14ac:dyDescent="0.25">
      <c r="A33" s="83" t="s">
        <v>109</v>
      </c>
      <c r="B33" s="64"/>
      <c r="C33" s="69"/>
      <c r="D33" s="62"/>
      <c r="E33" s="58"/>
    </row>
    <row r="34" spans="1:7" s="75" customFormat="1" x14ac:dyDescent="0.25">
      <c r="A34" s="84" t="s">
        <v>114</v>
      </c>
      <c r="B34" s="64" t="s">
        <v>83</v>
      </c>
      <c r="C34" s="69">
        <v>4</v>
      </c>
      <c r="D34" s="73"/>
      <c r="E34" s="74"/>
    </row>
    <row r="35" spans="1:7" s="75" customFormat="1" x14ac:dyDescent="0.25">
      <c r="A35" s="84"/>
      <c r="B35" s="64"/>
      <c r="C35" s="70"/>
      <c r="D35" s="76"/>
      <c r="E35" s="74"/>
    </row>
    <row r="36" spans="1:7" s="75" customFormat="1" x14ac:dyDescent="0.25">
      <c r="A36" s="83" t="s">
        <v>115</v>
      </c>
      <c r="B36" s="64" t="s">
        <v>83</v>
      </c>
      <c r="C36" s="69">
        <v>1</v>
      </c>
      <c r="D36" s="73"/>
      <c r="E36" s="77"/>
    </row>
    <row r="37" spans="1:7" s="75" customFormat="1" x14ac:dyDescent="0.25">
      <c r="A37" s="84"/>
      <c r="B37" s="64"/>
      <c r="C37" s="85"/>
      <c r="D37" s="73"/>
      <c r="E37" s="74"/>
    </row>
    <row r="38" spans="1:7" s="75" customFormat="1" x14ac:dyDescent="0.25">
      <c r="A38" s="83" t="s">
        <v>117</v>
      </c>
      <c r="B38" s="64" t="s">
        <v>83</v>
      </c>
      <c r="C38" s="69">
        <v>1</v>
      </c>
      <c r="D38" s="73"/>
      <c r="E38" s="74"/>
    </row>
    <row r="39" spans="1:7" s="75" customFormat="1" x14ac:dyDescent="0.25">
      <c r="A39" s="84" t="s">
        <v>118</v>
      </c>
      <c r="B39" s="64"/>
      <c r="C39" s="85"/>
      <c r="D39" s="73"/>
      <c r="E39" s="74"/>
    </row>
    <row r="40" spans="1:7" s="75" customFormat="1" x14ac:dyDescent="0.25">
      <c r="A40" s="84" t="s">
        <v>116</v>
      </c>
      <c r="B40" s="64"/>
      <c r="C40" s="69"/>
      <c r="D40" s="78"/>
      <c r="E40" s="78"/>
    </row>
    <row r="41" spans="1:7" ht="15.75" thickBot="1" x14ac:dyDescent="0.3">
      <c r="A41" s="22"/>
      <c r="B41" s="22"/>
      <c r="C41" s="66"/>
      <c r="D41" s="51"/>
      <c r="E41" s="51"/>
      <c r="F41" s="51"/>
      <c r="G41" s="51"/>
    </row>
    <row r="42" spans="1:7" x14ac:dyDescent="0.25">
      <c r="A42" s="86" t="s">
        <v>81</v>
      </c>
      <c r="B42" s="4" t="s">
        <v>76</v>
      </c>
      <c r="C42" s="94"/>
      <c r="D42" s="95"/>
      <c r="E42" s="52"/>
      <c r="F42" s="4"/>
      <c r="G42" s="23"/>
    </row>
    <row r="43" spans="1:7" x14ac:dyDescent="0.25">
      <c r="A43" s="87" t="s">
        <v>111</v>
      </c>
      <c r="B43" s="24" t="s">
        <v>79</v>
      </c>
      <c r="C43" s="96"/>
      <c r="D43" s="97"/>
      <c r="E43" s="24"/>
      <c r="F43" s="24"/>
      <c r="G43" s="23"/>
    </row>
    <row r="44" spans="1:7" ht="15.75" thickBot="1" x14ac:dyDescent="0.3">
      <c r="A44" s="24"/>
      <c r="B44" s="65" t="s">
        <v>77</v>
      </c>
      <c r="C44" s="96"/>
      <c r="D44" s="97"/>
      <c r="E44" s="24"/>
      <c r="F44" s="24"/>
      <c r="G44" s="11"/>
    </row>
    <row r="45" spans="1:7" ht="16.5" thickBot="1" x14ac:dyDescent="0.3">
      <c r="A45" s="25"/>
      <c r="B45" s="54" t="s">
        <v>78</v>
      </c>
      <c r="C45" s="98"/>
      <c r="D45" s="99"/>
      <c r="E45" s="26"/>
      <c r="F45" s="26"/>
      <c r="G45" s="27"/>
    </row>
    <row r="46" spans="1:7" x14ac:dyDescent="0.25">
      <c r="C46" s="71"/>
      <c r="D46" s="28"/>
    </row>
  </sheetData>
  <mergeCells count="8">
    <mergeCell ref="C45:D45"/>
    <mergeCell ref="A2:E2"/>
    <mergeCell ref="A1:H1"/>
    <mergeCell ref="A3:H3"/>
    <mergeCell ref="A5:H5"/>
    <mergeCell ref="C42:D42"/>
    <mergeCell ref="C44:D44"/>
    <mergeCell ref="C43:D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SecPrincipal</dc:creator>
  <cp:lastModifiedBy>SecPrincipal</cp:lastModifiedBy>
  <cp:lastPrinted>2018-04-24T09:43:38Z</cp:lastPrinted>
  <dcterms:created xsi:type="dcterms:W3CDTF">2011-10-14T06:44:13Z</dcterms:created>
  <dcterms:modified xsi:type="dcterms:W3CDTF">2018-04-24T09:45:24Z</dcterms:modified>
</cp:coreProperties>
</file>